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Госвеб\Приемка школы\"/>
    </mc:Choice>
  </mc:AlternateContent>
  <xr:revisionPtr revIDLastSave="0" documentId="8_{B14E8E3D-78F6-412C-A115-0E360988F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УП 1" sheetId="2" r:id="rId1"/>
    <sheet name="ИУП 2" sheetId="3" r:id="rId2"/>
    <sheet name="ИУП 3" sheetId="5" r:id="rId3"/>
    <sheet name="ИУП 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F33" i="2"/>
  <c r="E33" i="2"/>
  <c r="G32" i="7"/>
  <c r="F32" i="7"/>
  <c r="E32" i="7"/>
  <c r="G31" i="5"/>
  <c r="F31" i="5"/>
  <c r="E31" i="5"/>
  <c r="G33" i="3" l="1"/>
  <c r="F33" i="3"/>
  <c r="E33" i="3"/>
  <c r="D31" i="7" l="1"/>
  <c r="D30" i="7"/>
  <c r="D30" i="5"/>
  <c r="D29" i="5"/>
  <c r="F24" i="3"/>
  <c r="D31" i="3"/>
  <c r="D32" i="3"/>
  <c r="D30" i="3"/>
  <c r="G24" i="7"/>
  <c r="G24" i="5"/>
  <c r="G24" i="3"/>
  <c r="D33" i="2"/>
  <c r="D31" i="2"/>
  <c r="D32" i="2"/>
  <c r="D30" i="2"/>
  <c r="D29" i="2"/>
  <c r="D28" i="2"/>
  <c r="G32" i="5" l="1"/>
  <c r="G34" i="3"/>
  <c r="G33" i="7"/>
  <c r="G24" i="2"/>
  <c r="D13" i="5"/>
  <c r="D12" i="5"/>
  <c r="D13" i="3"/>
  <c r="D12" i="3"/>
  <c r="D13" i="7"/>
  <c r="D12" i="7"/>
  <c r="D13" i="2"/>
  <c r="D12" i="2"/>
  <c r="D22" i="7"/>
  <c r="D21" i="7"/>
  <c r="D22" i="5"/>
  <c r="D21" i="5"/>
  <c r="D22" i="3"/>
  <c r="D21" i="3"/>
  <c r="D22" i="2"/>
  <c r="D21" i="2"/>
  <c r="D29" i="7"/>
  <c r="D28" i="7"/>
  <c r="D29" i="3"/>
  <c r="G34" i="2" l="1"/>
  <c r="D20" i="7"/>
  <c r="D19" i="7"/>
  <c r="D18" i="7"/>
  <c r="D17" i="7"/>
  <c r="D16" i="7"/>
  <c r="D15" i="7"/>
  <c r="D14" i="7"/>
  <c r="D11" i="7"/>
  <c r="D10" i="7"/>
  <c r="D9" i="7"/>
  <c r="D8" i="7"/>
  <c r="D16" i="5"/>
  <c r="D17" i="5"/>
  <c r="D18" i="5"/>
  <c r="D19" i="5"/>
  <c r="D20" i="5"/>
  <c r="D14" i="5"/>
  <c r="D11" i="5"/>
  <c r="D10" i="5"/>
  <c r="D11" i="3"/>
  <c r="D15" i="3"/>
  <c r="D16" i="3"/>
  <c r="D17" i="3"/>
  <c r="D18" i="3"/>
  <c r="D19" i="3"/>
  <c r="D20" i="3"/>
  <c r="D19" i="2"/>
  <c r="D18" i="2"/>
  <c r="D17" i="2"/>
  <c r="D16" i="2"/>
  <c r="D14" i="2"/>
  <c r="F24" i="7"/>
  <c r="F33" i="7" s="1"/>
  <c r="E24" i="7"/>
  <c r="D23" i="7"/>
  <c r="D28" i="5"/>
  <c r="F24" i="5"/>
  <c r="E24" i="5"/>
  <c r="D23" i="5"/>
  <c r="D15" i="5"/>
  <c r="D9" i="5"/>
  <c r="D8" i="5"/>
  <c r="D28" i="3"/>
  <c r="E24" i="3"/>
  <c r="D23" i="3"/>
  <c r="D14" i="3"/>
  <c r="D10" i="3"/>
  <c r="D9" i="3"/>
  <c r="D8" i="3"/>
  <c r="F24" i="2"/>
  <c r="E24" i="2"/>
  <c r="D23" i="2"/>
  <c r="D20" i="2"/>
  <c r="D15" i="2"/>
  <c r="D11" i="2"/>
  <c r="D10" i="2"/>
  <c r="D9" i="2"/>
  <c r="D8" i="2"/>
  <c r="D24" i="2" l="1"/>
  <c r="D24" i="7"/>
  <c r="E34" i="3"/>
  <c r="D32" i="7"/>
  <c r="E33" i="7"/>
  <c r="D33" i="7" s="1"/>
  <c r="F32" i="5"/>
  <c r="D31" i="5"/>
  <c r="E32" i="5"/>
  <c r="D24" i="5"/>
  <c r="F34" i="3"/>
  <c r="D33" i="3"/>
  <c r="D24" i="3"/>
  <c r="F34" i="2"/>
  <c r="E34" i="2"/>
  <c r="D34" i="2" l="1"/>
  <c r="D32" i="5"/>
  <c r="D34" i="3"/>
</calcChain>
</file>

<file path=xl/sharedStrings.xml><?xml version="1.0" encoding="utf-8"?>
<sst xmlns="http://schemas.openxmlformats.org/spreadsheetml/2006/main" count="278" uniqueCount="61">
  <si>
    <t>Предметная область</t>
  </si>
  <si>
    <t>Учебный предмет</t>
  </si>
  <si>
    <t>Уровень</t>
  </si>
  <si>
    <t>Количество часов за два года обучения</t>
  </si>
  <si>
    <t>10 класс</t>
  </si>
  <si>
    <t>ОБЯЗАТЕЛЬНАЯ ЧАСТЬ</t>
  </si>
  <si>
    <t>Общие для включения в учебные планы учебные предметы из обязательных предметных областей</t>
  </si>
  <si>
    <t>Русский язык и литература</t>
  </si>
  <si>
    <t>Русский язык</t>
  </si>
  <si>
    <t>Б</t>
  </si>
  <si>
    <t>Литература</t>
  </si>
  <si>
    <t>Иностранные языки</t>
  </si>
  <si>
    <t>Иностранный язык</t>
  </si>
  <si>
    <t>Математика и информатика</t>
  </si>
  <si>
    <t>История</t>
  </si>
  <si>
    <t>Физическая культура</t>
  </si>
  <si>
    <t>Индивидуальный проект</t>
  </si>
  <si>
    <t>Итого часов</t>
  </si>
  <si>
    <t>ЧАСТЬ, ФОРМИРУЕМАЯ УЧАСТНИКАМИ ОБРАЗОВАТЕЛЬНЫХ ОТНОШЕНИЙ</t>
  </si>
  <si>
    <t>Учебные предметы по выбору из обязательных предметных областей</t>
  </si>
  <si>
    <t>У</t>
  </si>
  <si>
    <t>Обществознание</t>
  </si>
  <si>
    <t>Дополнительные учебные предметы, курсы по выбору</t>
  </si>
  <si>
    <t>Психология общения</t>
  </si>
  <si>
    <t>МАКСИМАЛЬНЫЙ ОБЪЕМ УЧЕБНОЙ НАГРУЗКИ                                 УЧАЩИХСЯ ПРИ 5-ДНЕВНОЙ УЧЕБНОЙ НЕДЕЛЕ</t>
  </si>
  <si>
    <t>КПВ</t>
  </si>
  <si>
    <t>ИНДИВИДУЛЬНЫЙ УЧЕБНЫЙ ПЛАН № 1</t>
  </si>
  <si>
    <t>СОЦИАЛЬНО-ЭКОНОМИЧЕСКИЙ ПРОФИЛЬ</t>
  </si>
  <si>
    <t>ИНДИВИДУЛЬНЫЙ УЧЕБНЫЙ ПЛАН № 3</t>
  </si>
  <si>
    <t>ИНДИВИДУЛЬНЫЙ УЧЕБНЫЙ ПЛАН № 4</t>
  </si>
  <si>
    <t>ТЕХНОЛОГИЧЕСКИЙ ПРОФИЛЬ</t>
  </si>
  <si>
    <t>Информатика</t>
  </si>
  <si>
    <t>Физика</t>
  </si>
  <si>
    <t>ЕСТЕСТВЕННО-НАУЧНЫЙ ПРОФИЛЬ</t>
  </si>
  <si>
    <t>Биология</t>
  </si>
  <si>
    <t>Химия</t>
  </si>
  <si>
    <t>ФИО учащегося</t>
  </si>
  <si>
    <t>_____________________________</t>
  </si>
  <si>
    <t>С выбором ребёнка ознакомлен(-а) и согласен(-на)</t>
  </si>
  <si>
    <t>География</t>
  </si>
  <si>
    <t>Естественно-научные предметы</t>
  </si>
  <si>
    <t>Общественно-научные предметы</t>
  </si>
  <si>
    <t>Теория и практика написания сочинения</t>
  </si>
  <si>
    <t xml:space="preserve">Информатика </t>
  </si>
  <si>
    <t>Основы безопасности и 
защиты Родины</t>
  </si>
  <si>
    <t>Алгебра и начала математического анализа</t>
  </si>
  <si>
    <t>Геометрия</t>
  </si>
  <si>
    <t>Вероятность и статистика</t>
  </si>
  <si>
    <r>
      <t xml:space="preserve">11 класс
</t>
    </r>
    <r>
      <rPr>
        <sz val="10"/>
        <color theme="1"/>
        <rFont val="Times New Roman"/>
        <family val="1"/>
        <charset val="204"/>
      </rPr>
      <t>сентябрь-январь</t>
    </r>
  </si>
  <si>
    <r>
      <t xml:space="preserve">11 класс
</t>
    </r>
    <r>
      <rPr>
        <sz val="10"/>
        <color theme="1"/>
        <rFont val="Times New Roman"/>
        <family val="1"/>
        <charset val="204"/>
      </rPr>
      <t>февраль-май</t>
    </r>
  </si>
  <si>
    <t>Практикум по процедуре проведения ЕГЭ</t>
  </si>
  <si>
    <t>Практикум ЕГЭ по обществознанию</t>
  </si>
  <si>
    <t>Практикум ЕГЭ по биологии</t>
  </si>
  <si>
    <t xml:space="preserve">                                                                                                                                                           подпись учащегося   </t>
  </si>
  <si>
    <t>_______________________________________                                                            /___________________________________/</t>
  </si>
  <si>
    <t xml:space="preserve">   подпись родителя (законного представителя)                                                                                       ФИО</t>
  </si>
  <si>
    <t>Практикум ЕГЭ по математике</t>
  </si>
  <si>
    <t>Практикум ЕГЭ по истории</t>
  </si>
  <si>
    <t>УНИВЕРСАЛЬНЫЙ ПРОФИЛЬ</t>
  </si>
  <si>
    <t xml:space="preserve">ИНДИВИДУЛЬНЫЙ УЧЕБНЫЙ ПЛАН № 2 </t>
  </si>
  <si>
    <t xml:space="preserve">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</si>
</sst>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2" zoomScale="115" zoomScaleNormal="115" workbookViewId="0">
      <selection activeCell="G11" sqref="G11"/>
    </sheetView>
  </sheetViews>
  <sheetFormatPr defaultRowHeight="15" x14ac:dyDescent="0.25"/>
  <cols>
    <col min="1" max="1" width="33.85546875" customWidth="1"/>
    <col min="2" max="2" width="28.85546875" customWidth="1"/>
    <col min="4" max="4" width="13.85546875" customWidth="1"/>
  </cols>
  <sheetData>
    <row r="1" spans="1:7" x14ac:dyDescent="0.25">
      <c r="A1" s="12" t="s">
        <v>26</v>
      </c>
      <c r="B1" s="12"/>
      <c r="C1" s="12"/>
      <c r="D1" s="12"/>
      <c r="E1" s="12"/>
      <c r="F1" s="12"/>
      <c r="G1" s="12"/>
    </row>
    <row r="2" spans="1:7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13" t="s">
        <v>36</v>
      </c>
      <c r="B3" s="13"/>
      <c r="C3" s="13"/>
      <c r="D3" s="13"/>
      <c r="E3" s="13"/>
      <c r="F3" s="13"/>
      <c r="G3" s="13"/>
    </row>
    <row r="4" spans="1:7" x14ac:dyDescent="0.25">
      <c r="A4" s="14" t="s">
        <v>58</v>
      </c>
      <c r="B4" s="14"/>
      <c r="C4" s="14"/>
      <c r="D4" s="14"/>
      <c r="E4" s="14"/>
      <c r="F4" s="14"/>
      <c r="G4" s="14"/>
    </row>
    <row r="5" spans="1:7" ht="4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5" t="s">
        <v>48</v>
      </c>
      <c r="G5" s="5" t="s">
        <v>49</v>
      </c>
    </row>
    <row r="6" spans="1:7" x14ac:dyDescent="0.25">
      <c r="A6" s="15" t="s">
        <v>5</v>
      </c>
      <c r="B6" s="15"/>
      <c r="C6" s="15"/>
      <c r="D6" s="15"/>
      <c r="E6" s="15"/>
      <c r="F6" s="15"/>
      <c r="G6" s="15"/>
    </row>
    <row r="7" spans="1:7" ht="30" customHeight="1" x14ac:dyDescent="0.25">
      <c r="A7" s="16" t="s">
        <v>6</v>
      </c>
      <c r="B7" s="16"/>
      <c r="C7" s="16"/>
      <c r="D7" s="16"/>
      <c r="E7" s="16"/>
      <c r="F7" s="16"/>
      <c r="G7" s="16"/>
    </row>
    <row r="8" spans="1:7" x14ac:dyDescent="0.25">
      <c r="A8" s="17" t="s">
        <v>7</v>
      </c>
      <c r="B8" s="1" t="s">
        <v>8</v>
      </c>
      <c r="C8" s="1" t="s">
        <v>9</v>
      </c>
      <c r="D8" s="2">
        <f>34*(E8+F8)</f>
        <v>136</v>
      </c>
      <c r="E8" s="1">
        <v>2</v>
      </c>
      <c r="F8" s="5">
        <v>2</v>
      </c>
      <c r="G8" s="5">
        <v>2</v>
      </c>
    </row>
    <row r="9" spans="1:7" x14ac:dyDescent="0.25">
      <c r="A9" s="17"/>
      <c r="B9" s="1" t="s">
        <v>10</v>
      </c>
      <c r="C9" s="1" t="s">
        <v>9</v>
      </c>
      <c r="D9" s="2">
        <f t="shared" ref="D9:D24" si="0">34*(E9+F9)</f>
        <v>204</v>
      </c>
      <c r="E9" s="1">
        <v>3</v>
      </c>
      <c r="F9" s="5">
        <v>3</v>
      </c>
      <c r="G9" s="5">
        <v>3</v>
      </c>
    </row>
    <row r="10" spans="1:7" x14ac:dyDescent="0.25">
      <c r="A10" s="1" t="s">
        <v>11</v>
      </c>
      <c r="B10" s="1" t="s">
        <v>12</v>
      </c>
      <c r="C10" s="1" t="s">
        <v>9</v>
      </c>
      <c r="D10" s="2">
        <f t="shared" si="0"/>
        <v>204</v>
      </c>
      <c r="E10" s="1">
        <v>3</v>
      </c>
      <c r="F10" s="5">
        <v>3</v>
      </c>
      <c r="G10" s="5">
        <v>1</v>
      </c>
    </row>
    <row r="11" spans="1:7" ht="30" x14ac:dyDescent="0.25">
      <c r="A11" s="19" t="s">
        <v>13</v>
      </c>
      <c r="B11" s="1" t="s">
        <v>45</v>
      </c>
      <c r="C11" s="1" t="s">
        <v>9</v>
      </c>
      <c r="D11" s="2">
        <f t="shared" si="0"/>
        <v>170</v>
      </c>
      <c r="E11" s="1">
        <v>2</v>
      </c>
      <c r="F11" s="5">
        <v>3</v>
      </c>
      <c r="G11" s="5">
        <v>3</v>
      </c>
    </row>
    <row r="12" spans="1:7" x14ac:dyDescent="0.25">
      <c r="A12" s="20"/>
      <c r="B12" s="1" t="s">
        <v>46</v>
      </c>
      <c r="C12" s="1" t="s">
        <v>9</v>
      </c>
      <c r="D12" s="2">
        <f t="shared" si="0"/>
        <v>102</v>
      </c>
      <c r="E12" s="1">
        <v>2</v>
      </c>
      <c r="F12" s="5">
        <v>1</v>
      </c>
      <c r="G12" s="5">
        <v>1</v>
      </c>
    </row>
    <row r="13" spans="1:7" x14ac:dyDescent="0.25">
      <c r="A13" s="20"/>
      <c r="B13" s="1" t="s">
        <v>47</v>
      </c>
      <c r="C13" s="1" t="s">
        <v>9</v>
      </c>
      <c r="D13" s="2">
        <f t="shared" si="0"/>
        <v>68</v>
      </c>
      <c r="E13" s="1">
        <v>1</v>
      </c>
      <c r="F13" s="5">
        <v>1</v>
      </c>
      <c r="G13" s="5">
        <v>1</v>
      </c>
    </row>
    <row r="14" spans="1:7" x14ac:dyDescent="0.25">
      <c r="A14" s="21"/>
      <c r="B14" s="1" t="s">
        <v>31</v>
      </c>
      <c r="C14" s="1" t="s">
        <v>9</v>
      </c>
      <c r="D14" s="2">
        <f t="shared" si="0"/>
        <v>68</v>
      </c>
      <c r="E14" s="1">
        <v>1</v>
      </c>
      <c r="F14" s="5">
        <v>1</v>
      </c>
      <c r="G14" s="5">
        <v>0</v>
      </c>
    </row>
    <row r="15" spans="1:7" x14ac:dyDescent="0.25">
      <c r="A15" s="19" t="s">
        <v>41</v>
      </c>
      <c r="B15" s="1" t="s">
        <v>14</v>
      </c>
      <c r="C15" s="1" t="s">
        <v>60</v>
      </c>
      <c r="D15" s="2">
        <f t="shared" si="0"/>
        <v>136</v>
      </c>
      <c r="E15" s="1">
        <v>2</v>
      </c>
      <c r="F15" s="5">
        <v>2</v>
      </c>
      <c r="G15" s="5">
        <v>2</v>
      </c>
    </row>
    <row r="16" spans="1:7" x14ac:dyDescent="0.25">
      <c r="A16" s="20"/>
      <c r="B16" s="3" t="s">
        <v>21</v>
      </c>
      <c r="C16" s="3" t="s">
        <v>20</v>
      </c>
      <c r="D16" s="2">
        <f t="shared" si="0"/>
        <v>340</v>
      </c>
      <c r="E16" s="1">
        <v>5</v>
      </c>
      <c r="F16" s="5">
        <v>5</v>
      </c>
      <c r="G16" s="5">
        <v>5</v>
      </c>
    </row>
    <row r="17" spans="1:7" x14ac:dyDescent="0.25">
      <c r="A17" s="21"/>
      <c r="B17" s="1" t="s">
        <v>39</v>
      </c>
      <c r="C17" s="1" t="s">
        <v>9</v>
      </c>
      <c r="D17" s="2">
        <f t="shared" si="0"/>
        <v>68</v>
      </c>
      <c r="E17" s="1">
        <v>1</v>
      </c>
      <c r="F17" s="5">
        <v>1</v>
      </c>
      <c r="G17" s="5">
        <v>0</v>
      </c>
    </row>
    <row r="18" spans="1:7" x14ac:dyDescent="0.25">
      <c r="A18" s="19" t="s">
        <v>40</v>
      </c>
      <c r="B18" s="1" t="s">
        <v>32</v>
      </c>
      <c r="C18" s="1" t="s">
        <v>9</v>
      </c>
      <c r="D18" s="2">
        <f t="shared" si="0"/>
        <v>102</v>
      </c>
      <c r="E18" s="1">
        <v>1</v>
      </c>
      <c r="F18" s="5">
        <v>2</v>
      </c>
      <c r="G18" s="5">
        <v>0</v>
      </c>
    </row>
    <row r="19" spans="1:7" x14ac:dyDescent="0.25">
      <c r="A19" s="20"/>
      <c r="B19" s="1" t="s">
        <v>35</v>
      </c>
      <c r="C19" s="1" t="s">
        <v>9</v>
      </c>
      <c r="D19" s="2">
        <f t="shared" si="0"/>
        <v>68</v>
      </c>
      <c r="E19" s="1">
        <v>1</v>
      </c>
      <c r="F19" s="5">
        <v>1</v>
      </c>
      <c r="G19" s="5">
        <v>0</v>
      </c>
    </row>
    <row r="20" spans="1:7" x14ac:dyDescent="0.25">
      <c r="A20" s="21"/>
      <c r="B20" s="3" t="s">
        <v>34</v>
      </c>
      <c r="C20" s="3" t="s">
        <v>20</v>
      </c>
      <c r="D20" s="2">
        <f t="shared" si="0"/>
        <v>272</v>
      </c>
      <c r="E20" s="1">
        <v>4</v>
      </c>
      <c r="F20" s="5">
        <v>4</v>
      </c>
      <c r="G20" s="5">
        <v>4</v>
      </c>
    </row>
    <row r="21" spans="1:7" ht="29.1" customHeight="1" x14ac:dyDescent="0.25">
      <c r="A21" s="1" t="s">
        <v>44</v>
      </c>
      <c r="B21" s="1" t="s">
        <v>44</v>
      </c>
      <c r="C21" s="1" t="s">
        <v>9</v>
      </c>
      <c r="D21" s="2">
        <f t="shared" si="0"/>
        <v>68</v>
      </c>
      <c r="E21" s="1">
        <v>1</v>
      </c>
      <c r="F21" s="5">
        <v>1</v>
      </c>
      <c r="G21" s="5">
        <v>1</v>
      </c>
    </row>
    <row r="22" spans="1:7" x14ac:dyDescent="0.25">
      <c r="A22" s="1" t="s">
        <v>15</v>
      </c>
      <c r="B22" s="1" t="s">
        <v>15</v>
      </c>
      <c r="C22" s="1" t="s">
        <v>9</v>
      </c>
      <c r="D22" s="2">
        <f t="shared" si="0"/>
        <v>136</v>
      </c>
      <c r="E22" s="1">
        <v>2</v>
      </c>
      <c r="F22" s="5">
        <v>2</v>
      </c>
      <c r="G22" s="5">
        <v>2</v>
      </c>
    </row>
    <row r="23" spans="1:7" x14ac:dyDescent="0.25">
      <c r="A23" s="24" t="s">
        <v>16</v>
      </c>
      <c r="B23" s="24"/>
      <c r="C23" s="24"/>
      <c r="D23" s="2">
        <f t="shared" si="0"/>
        <v>34</v>
      </c>
      <c r="E23" s="1">
        <v>1</v>
      </c>
      <c r="F23" s="5">
        <v>0</v>
      </c>
      <c r="G23" s="5">
        <v>0</v>
      </c>
    </row>
    <row r="24" spans="1:7" x14ac:dyDescent="0.25">
      <c r="A24" s="18" t="s">
        <v>17</v>
      </c>
      <c r="B24" s="18"/>
      <c r="C24" s="18"/>
      <c r="D24" s="2">
        <f t="shared" si="0"/>
        <v>2176</v>
      </c>
      <c r="E24" s="1">
        <f>SUM(E8:E23)</f>
        <v>32</v>
      </c>
      <c r="F24" s="5">
        <f>SUM(F8:F23)</f>
        <v>32</v>
      </c>
      <c r="G24" s="5">
        <f>SUM(G8:G23)</f>
        <v>25</v>
      </c>
    </row>
    <row r="25" spans="1:7" ht="14.45" customHeight="1" x14ac:dyDescent="0.25">
      <c r="A25" s="15" t="s">
        <v>18</v>
      </c>
      <c r="B25" s="15"/>
      <c r="C25" s="15"/>
      <c r="D25" s="15"/>
      <c r="E25" s="15"/>
      <c r="F25" s="15"/>
      <c r="G25" s="15"/>
    </row>
    <row r="26" spans="1:7" ht="30" customHeight="1" x14ac:dyDescent="0.25">
      <c r="A26" s="16" t="s">
        <v>19</v>
      </c>
      <c r="B26" s="16"/>
      <c r="C26" s="16"/>
      <c r="D26" s="16"/>
      <c r="E26" s="16"/>
      <c r="F26" s="16"/>
      <c r="G26" s="16"/>
    </row>
    <row r="27" spans="1:7" ht="14.45" customHeight="1" x14ac:dyDescent="0.25">
      <c r="A27" s="16" t="s">
        <v>22</v>
      </c>
      <c r="B27" s="16"/>
      <c r="C27" s="16"/>
      <c r="D27" s="16"/>
      <c r="E27" s="16"/>
      <c r="F27" s="16"/>
      <c r="G27" s="16"/>
    </row>
    <row r="28" spans="1:7" x14ac:dyDescent="0.25">
      <c r="A28" s="17" t="s">
        <v>23</v>
      </c>
      <c r="B28" s="17"/>
      <c r="C28" s="1" t="s">
        <v>25</v>
      </c>
      <c r="D28" s="1">
        <f t="shared" ref="D28" si="1">(E28+F28)*34</f>
        <v>68</v>
      </c>
      <c r="E28" s="1">
        <v>1</v>
      </c>
      <c r="F28" s="5">
        <v>1</v>
      </c>
      <c r="G28" s="5">
        <v>1</v>
      </c>
    </row>
    <row r="29" spans="1:7" x14ac:dyDescent="0.25">
      <c r="A29" s="17" t="s">
        <v>42</v>
      </c>
      <c r="B29" s="17"/>
      <c r="C29" s="1" t="s">
        <v>25</v>
      </c>
      <c r="D29" s="1">
        <f>(E29+F29)*34</f>
        <v>68</v>
      </c>
      <c r="E29" s="1">
        <v>1</v>
      </c>
      <c r="F29" s="5">
        <v>1</v>
      </c>
      <c r="G29" s="5">
        <v>1</v>
      </c>
    </row>
    <row r="30" spans="1:7" x14ac:dyDescent="0.25">
      <c r="A30" s="22" t="s">
        <v>50</v>
      </c>
      <c r="B30" s="23"/>
      <c r="C30" s="1" t="s">
        <v>25</v>
      </c>
      <c r="D30" s="1">
        <f>G30*34</f>
        <v>136</v>
      </c>
      <c r="E30" s="1">
        <v>0</v>
      </c>
      <c r="F30" s="5">
        <v>0</v>
      </c>
      <c r="G30" s="5">
        <v>4</v>
      </c>
    </row>
    <row r="31" spans="1:7" x14ac:dyDescent="0.25">
      <c r="A31" s="22" t="s">
        <v>51</v>
      </c>
      <c r="B31" s="23"/>
      <c r="C31" s="1" t="s">
        <v>25</v>
      </c>
      <c r="D31" s="1">
        <f t="shared" ref="D31:D32" si="2">G31*34</f>
        <v>0</v>
      </c>
      <c r="E31" s="1">
        <v>0</v>
      </c>
      <c r="F31" s="5">
        <v>0</v>
      </c>
      <c r="G31" s="5">
        <v>0</v>
      </c>
    </row>
    <row r="32" spans="1:7" x14ac:dyDescent="0.25">
      <c r="A32" s="22" t="s">
        <v>57</v>
      </c>
      <c r="B32" s="23"/>
      <c r="C32" s="1" t="s">
        <v>25</v>
      </c>
      <c r="D32" s="1">
        <f t="shared" si="2"/>
        <v>0</v>
      </c>
      <c r="E32" s="1">
        <v>0</v>
      </c>
      <c r="F32" s="5">
        <v>0</v>
      </c>
      <c r="G32" s="5">
        <v>0</v>
      </c>
    </row>
    <row r="33" spans="1:7" x14ac:dyDescent="0.25">
      <c r="A33" s="18" t="s">
        <v>17</v>
      </c>
      <c r="B33" s="18"/>
      <c r="C33" s="18"/>
      <c r="D33" s="1">
        <f>(E33+F33)*34</f>
        <v>136</v>
      </c>
      <c r="E33" s="1">
        <f>E28+E29+E30+E31+E32</f>
        <v>2</v>
      </c>
      <c r="F33" s="5">
        <f>F28+F29+F30+F31+F32</f>
        <v>2</v>
      </c>
      <c r="G33" s="5">
        <f>G28+G29+G30+G31+G32</f>
        <v>6</v>
      </c>
    </row>
    <row r="34" spans="1:7" x14ac:dyDescent="0.25">
      <c r="A34" s="17" t="s">
        <v>24</v>
      </c>
      <c r="B34" s="17"/>
      <c r="C34" s="17"/>
      <c r="D34" s="1">
        <f>E34*34+F34*20+G34*14</f>
        <v>2270</v>
      </c>
      <c r="E34" s="1">
        <f>E24+E33</f>
        <v>34</v>
      </c>
      <c r="F34" s="5">
        <f>F24+F33</f>
        <v>34</v>
      </c>
      <c r="G34" s="5">
        <f>G24+G33</f>
        <v>31</v>
      </c>
    </row>
    <row r="35" spans="1:7" ht="28.5" customHeight="1" x14ac:dyDescent="0.25">
      <c r="A35" s="26" t="s">
        <v>37</v>
      </c>
      <c r="B35" s="26"/>
      <c r="C35" s="26"/>
      <c r="D35" s="26"/>
      <c r="E35" s="26"/>
      <c r="F35" s="26"/>
      <c r="G35" s="26"/>
    </row>
    <row r="36" spans="1:7" x14ac:dyDescent="0.25">
      <c r="A36" s="27" t="s">
        <v>53</v>
      </c>
      <c r="B36" s="27"/>
      <c r="C36" s="27"/>
      <c r="D36" s="27"/>
      <c r="E36" s="27"/>
      <c r="F36" s="27"/>
      <c r="G36" s="27"/>
    </row>
    <row r="37" spans="1:7" x14ac:dyDescent="0.25">
      <c r="A37" s="27" t="s">
        <v>38</v>
      </c>
      <c r="B37" s="27"/>
      <c r="C37" s="27"/>
      <c r="D37" s="27"/>
      <c r="E37" s="27"/>
      <c r="F37" s="27"/>
      <c r="G37" s="27"/>
    </row>
    <row r="38" spans="1:7" x14ac:dyDescent="0.25">
      <c r="A38" s="27" t="s">
        <v>54</v>
      </c>
      <c r="B38" s="27"/>
      <c r="C38" s="27"/>
      <c r="D38" s="27"/>
      <c r="E38" s="27"/>
      <c r="F38" s="27"/>
      <c r="G38" s="27"/>
    </row>
    <row r="39" spans="1:7" x14ac:dyDescent="0.25">
      <c r="A39" s="25" t="s">
        <v>55</v>
      </c>
      <c r="B39" s="25"/>
      <c r="C39" s="25"/>
      <c r="D39" s="25"/>
      <c r="E39" s="25"/>
      <c r="F39" s="25"/>
    </row>
  </sheetData>
  <mergeCells count="27">
    <mergeCell ref="A39:F39"/>
    <mergeCell ref="A35:G35"/>
    <mergeCell ref="A36:G36"/>
    <mergeCell ref="A38:G38"/>
    <mergeCell ref="A37:G37"/>
    <mergeCell ref="A34:C34"/>
    <mergeCell ref="A8:A9"/>
    <mergeCell ref="A23:C23"/>
    <mergeCell ref="A24:C24"/>
    <mergeCell ref="A27:G27"/>
    <mergeCell ref="A26:G26"/>
    <mergeCell ref="A25:G25"/>
    <mergeCell ref="A7:G7"/>
    <mergeCell ref="A28:B28"/>
    <mergeCell ref="A29:B29"/>
    <mergeCell ref="A33:C33"/>
    <mergeCell ref="A11:A14"/>
    <mergeCell ref="A15:A17"/>
    <mergeCell ref="A18:A20"/>
    <mergeCell ref="A32:B32"/>
    <mergeCell ref="A30:B30"/>
    <mergeCell ref="A31:B31"/>
    <mergeCell ref="A2:G2"/>
    <mergeCell ref="A1:G1"/>
    <mergeCell ref="A3:G3"/>
    <mergeCell ref="A4:G4"/>
    <mergeCell ref="A6:G6"/>
  </mergeCells>
  <pageMargins left="0.25" right="0.25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opLeftCell="A2" zoomScaleNormal="100" workbookViewId="0">
      <selection activeCell="F18" sqref="F18"/>
    </sheetView>
  </sheetViews>
  <sheetFormatPr defaultRowHeight="15" x14ac:dyDescent="0.25"/>
  <cols>
    <col min="1" max="1" width="33.85546875" customWidth="1"/>
    <col min="2" max="2" width="28.85546875" customWidth="1"/>
    <col min="4" max="4" width="13.85546875" customWidth="1"/>
  </cols>
  <sheetData>
    <row r="1" spans="1:7" x14ac:dyDescent="0.25">
      <c r="A1" s="12" t="s">
        <v>59</v>
      </c>
      <c r="B1" s="12"/>
      <c r="C1" s="12"/>
      <c r="D1" s="12"/>
      <c r="E1" s="12"/>
      <c r="F1" s="12"/>
      <c r="G1" s="12"/>
    </row>
    <row r="2" spans="1:7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28" t="s">
        <v>36</v>
      </c>
      <c r="B3" s="28"/>
      <c r="C3" s="28"/>
      <c r="D3" s="28"/>
      <c r="E3" s="28"/>
      <c r="F3" s="28"/>
      <c r="G3" s="28"/>
    </row>
    <row r="4" spans="1:7" x14ac:dyDescent="0.25">
      <c r="A4" s="29" t="s">
        <v>27</v>
      </c>
      <c r="B4" s="30"/>
      <c r="C4" s="30"/>
      <c r="D4" s="30"/>
      <c r="E4" s="30"/>
      <c r="F4" s="30"/>
      <c r="G4" s="30"/>
    </row>
    <row r="5" spans="1:7" ht="60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5" t="s">
        <v>48</v>
      </c>
      <c r="G5" s="5" t="s">
        <v>49</v>
      </c>
    </row>
    <row r="6" spans="1:7" x14ac:dyDescent="0.25">
      <c r="A6" s="15" t="s">
        <v>5</v>
      </c>
      <c r="B6" s="15"/>
      <c r="C6" s="15"/>
      <c r="D6" s="15"/>
      <c r="E6" s="15"/>
      <c r="F6" s="15"/>
      <c r="G6" s="15"/>
    </row>
    <row r="7" spans="1:7" ht="30" customHeight="1" x14ac:dyDescent="0.25">
      <c r="A7" s="16" t="s">
        <v>6</v>
      </c>
      <c r="B7" s="16"/>
      <c r="C7" s="16"/>
      <c r="D7" s="16"/>
      <c r="E7" s="16"/>
      <c r="F7" s="16"/>
      <c r="G7" s="16"/>
    </row>
    <row r="8" spans="1:7" x14ac:dyDescent="0.25">
      <c r="A8" s="17" t="s">
        <v>7</v>
      </c>
      <c r="B8" s="1" t="s">
        <v>8</v>
      </c>
      <c r="C8" s="1" t="s">
        <v>9</v>
      </c>
      <c r="D8" s="2">
        <f>34*(E8+F8)</f>
        <v>136</v>
      </c>
      <c r="E8" s="1">
        <v>2</v>
      </c>
      <c r="F8" s="5">
        <v>2</v>
      </c>
      <c r="G8" s="5">
        <v>2</v>
      </c>
    </row>
    <row r="9" spans="1:7" x14ac:dyDescent="0.25">
      <c r="A9" s="17"/>
      <c r="B9" s="1" t="s">
        <v>10</v>
      </c>
      <c r="C9" s="1" t="s">
        <v>9</v>
      </c>
      <c r="D9" s="2">
        <f t="shared" ref="D9:D24" si="0">34*(E9+F9)</f>
        <v>204</v>
      </c>
      <c r="E9" s="1">
        <v>3</v>
      </c>
      <c r="F9" s="5">
        <v>3</v>
      </c>
      <c r="G9" s="5">
        <v>3</v>
      </c>
    </row>
    <row r="10" spans="1:7" x14ac:dyDescent="0.25">
      <c r="A10" s="1" t="s">
        <v>11</v>
      </c>
      <c r="B10" s="1" t="s">
        <v>12</v>
      </c>
      <c r="C10" s="1" t="s">
        <v>9</v>
      </c>
      <c r="D10" s="2">
        <f t="shared" si="0"/>
        <v>204</v>
      </c>
      <c r="E10" s="1">
        <v>3</v>
      </c>
      <c r="F10" s="5">
        <v>3</v>
      </c>
      <c r="G10" s="5">
        <v>1</v>
      </c>
    </row>
    <row r="11" spans="1:7" ht="28.5" x14ac:dyDescent="0.25">
      <c r="A11" s="19" t="s">
        <v>13</v>
      </c>
      <c r="B11" s="3" t="s">
        <v>45</v>
      </c>
      <c r="C11" s="3" t="s">
        <v>20</v>
      </c>
      <c r="D11" s="2">
        <f t="shared" ref="D11:D13" si="1">34*(E11+F11)</f>
        <v>272</v>
      </c>
      <c r="E11" s="1">
        <v>4</v>
      </c>
      <c r="F11" s="5">
        <v>4</v>
      </c>
      <c r="G11" s="5">
        <v>4</v>
      </c>
    </row>
    <row r="12" spans="1:7" x14ac:dyDescent="0.25">
      <c r="A12" s="20"/>
      <c r="B12" s="3" t="s">
        <v>46</v>
      </c>
      <c r="C12" s="3" t="s">
        <v>20</v>
      </c>
      <c r="D12" s="2">
        <f t="shared" si="1"/>
        <v>170</v>
      </c>
      <c r="E12" s="1">
        <v>2</v>
      </c>
      <c r="F12" s="5">
        <v>3</v>
      </c>
      <c r="G12" s="5">
        <v>3</v>
      </c>
    </row>
    <row r="13" spans="1:7" x14ac:dyDescent="0.25">
      <c r="A13" s="20"/>
      <c r="B13" s="3" t="s">
        <v>47</v>
      </c>
      <c r="C13" s="3" t="s">
        <v>20</v>
      </c>
      <c r="D13" s="2">
        <f t="shared" si="1"/>
        <v>68</v>
      </c>
      <c r="E13" s="1">
        <v>1</v>
      </c>
      <c r="F13" s="5">
        <v>1</v>
      </c>
      <c r="G13" s="5">
        <v>1</v>
      </c>
    </row>
    <row r="14" spans="1:7" x14ac:dyDescent="0.25">
      <c r="A14" s="21"/>
      <c r="B14" s="1" t="s">
        <v>43</v>
      </c>
      <c r="C14" s="1" t="s">
        <v>9</v>
      </c>
      <c r="D14" s="2">
        <f t="shared" si="0"/>
        <v>68</v>
      </c>
      <c r="E14" s="1">
        <v>1</v>
      </c>
      <c r="F14" s="5">
        <v>1</v>
      </c>
      <c r="G14" s="5">
        <v>0</v>
      </c>
    </row>
    <row r="15" spans="1:7" x14ac:dyDescent="0.25">
      <c r="A15" s="19" t="s">
        <v>41</v>
      </c>
      <c r="B15" s="1" t="s">
        <v>14</v>
      </c>
      <c r="C15" s="1" t="s">
        <v>9</v>
      </c>
      <c r="D15" s="2">
        <f t="shared" si="0"/>
        <v>136</v>
      </c>
      <c r="E15" s="1">
        <v>2</v>
      </c>
      <c r="F15" s="5">
        <v>2</v>
      </c>
      <c r="G15" s="5">
        <v>2</v>
      </c>
    </row>
    <row r="16" spans="1:7" x14ac:dyDescent="0.25">
      <c r="A16" s="20"/>
      <c r="B16" s="3" t="s">
        <v>21</v>
      </c>
      <c r="C16" s="3" t="s">
        <v>20</v>
      </c>
      <c r="D16" s="2">
        <f t="shared" si="0"/>
        <v>340</v>
      </c>
      <c r="E16" s="1">
        <v>5</v>
      </c>
      <c r="F16" s="5">
        <v>5</v>
      </c>
      <c r="G16" s="5">
        <v>5</v>
      </c>
    </row>
    <row r="17" spans="1:7" x14ac:dyDescent="0.25">
      <c r="A17" s="21"/>
      <c r="B17" s="1" t="s">
        <v>39</v>
      </c>
      <c r="C17" s="1" t="s">
        <v>9</v>
      </c>
      <c r="D17" s="2">
        <f t="shared" si="0"/>
        <v>68</v>
      </c>
      <c r="E17" s="1">
        <v>1</v>
      </c>
      <c r="F17" s="5">
        <v>1</v>
      </c>
      <c r="G17" s="5">
        <v>0</v>
      </c>
    </row>
    <row r="18" spans="1:7" x14ac:dyDescent="0.25">
      <c r="A18" s="19" t="s">
        <v>40</v>
      </c>
      <c r="B18" s="1" t="s">
        <v>32</v>
      </c>
      <c r="C18" s="1" t="s">
        <v>9</v>
      </c>
      <c r="D18" s="2">
        <f t="shared" si="0"/>
        <v>102</v>
      </c>
      <c r="E18" s="1">
        <v>1</v>
      </c>
      <c r="F18" s="5">
        <v>2</v>
      </c>
      <c r="G18" s="5">
        <v>0</v>
      </c>
    </row>
    <row r="19" spans="1:7" x14ac:dyDescent="0.25">
      <c r="A19" s="20"/>
      <c r="B19" s="1" t="s">
        <v>35</v>
      </c>
      <c r="C19" s="1" t="s">
        <v>9</v>
      </c>
      <c r="D19" s="2">
        <f t="shared" si="0"/>
        <v>68</v>
      </c>
      <c r="E19" s="1">
        <v>1</v>
      </c>
      <c r="F19" s="5">
        <v>1</v>
      </c>
      <c r="G19" s="5">
        <v>0</v>
      </c>
    </row>
    <row r="20" spans="1:7" x14ac:dyDescent="0.25">
      <c r="A20" s="21"/>
      <c r="B20" s="1" t="s">
        <v>34</v>
      </c>
      <c r="C20" s="1" t="s">
        <v>9</v>
      </c>
      <c r="D20" s="2">
        <f t="shared" si="0"/>
        <v>68</v>
      </c>
      <c r="E20" s="1">
        <v>1</v>
      </c>
      <c r="F20" s="5">
        <v>1</v>
      </c>
      <c r="G20" s="5">
        <v>0</v>
      </c>
    </row>
    <row r="21" spans="1:7" ht="29.1" customHeight="1" x14ac:dyDescent="0.25">
      <c r="A21" s="1" t="s">
        <v>44</v>
      </c>
      <c r="B21" s="1" t="s">
        <v>44</v>
      </c>
      <c r="C21" s="1" t="s">
        <v>9</v>
      </c>
      <c r="D21" s="2">
        <f t="shared" si="0"/>
        <v>68</v>
      </c>
      <c r="E21" s="1">
        <v>1</v>
      </c>
      <c r="F21" s="5">
        <v>1</v>
      </c>
      <c r="G21" s="5">
        <v>1</v>
      </c>
    </row>
    <row r="22" spans="1:7" x14ac:dyDescent="0.25">
      <c r="A22" s="1" t="s">
        <v>15</v>
      </c>
      <c r="B22" s="1" t="s">
        <v>15</v>
      </c>
      <c r="C22" s="1" t="s">
        <v>9</v>
      </c>
      <c r="D22" s="2">
        <f t="shared" si="0"/>
        <v>136</v>
      </c>
      <c r="E22" s="1">
        <v>2</v>
      </c>
      <c r="F22" s="5">
        <v>2</v>
      </c>
      <c r="G22" s="5">
        <v>2</v>
      </c>
    </row>
    <row r="23" spans="1:7" x14ac:dyDescent="0.25">
      <c r="A23" s="24" t="s">
        <v>16</v>
      </c>
      <c r="B23" s="24"/>
      <c r="C23" s="24"/>
      <c r="D23" s="2">
        <f t="shared" si="0"/>
        <v>34</v>
      </c>
      <c r="E23" s="1">
        <v>1</v>
      </c>
      <c r="F23" s="5">
        <v>0</v>
      </c>
      <c r="G23" s="5">
        <v>0</v>
      </c>
    </row>
    <row r="24" spans="1:7" x14ac:dyDescent="0.25">
      <c r="A24" s="18" t="s">
        <v>17</v>
      </c>
      <c r="B24" s="18"/>
      <c r="C24" s="18"/>
      <c r="D24" s="2">
        <f t="shared" si="0"/>
        <v>2142</v>
      </c>
      <c r="E24" s="1">
        <f>SUM(E8:E23)</f>
        <v>31</v>
      </c>
      <c r="F24" s="5">
        <f>SUM(F8:F23)</f>
        <v>32</v>
      </c>
      <c r="G24" s="5">
        <f>SUM(G8:G23)</f>
        <v>24</v>
      </c>
    </row>
    <row r="25" spans="1:7" ht="14.45" customHeight="1" x14ac:dyDescent="0.25">
      <c r="A25" s="15" t="s">
        <v>18</v>
      </c>
      <c r="B25" s="15"/>
      <c r="C25" s="15"/>
      <c r="D25" s="15"/>
      <c r="E25" s="15"/>
      <c r="F25" s="15"/>
      <c r="G25" s="15"/>
    </row>
    <row r="26" spans="1:7" ht="30" customHeight="1" x14ac:dyDescent="0.25">
      <c r="A26" s="16" t="s">
        <v>19</v>
      </c>
      <c r="B26" s="16"/>
      <c r="C26" s="16"/>
      <c r="D26" s="16"/>
      <c r="E26" s="16"/>
      <c r="F26" s="16"/>
      <c r="G26" s="16"/>
    </row>
    <row r="27" spans="1:7" ht="14.45" customHeight="1" x14ac:dyDescent="0.25">
      <c r="A27" s="16" t="s">
        <v>22</v>
      </c>
      <c r="B27" s="16"/>
      <c r="C27" s="16"/>
      <c r="D27" s="16"/>
      <c r="E27" s="16"/>
      <c r="F27" s="16"/>
      <c r="G27" s="16"/>
    </row>
    <row r="28" spans="1:7" x14ac:dyDescent="0.25">
      <c r="A28" s="17" t="s">
        <v>23</v>
      </c>
      <c r="B28" s="17"/>
      <c r="C28" s="1" t="s">
        <v>25</v>
      </c>
      <c r="D28" s="1">
        <f t="shared" ref="D28:D33" si="2">(E28+F28)*34</f>
        <v>68</v>
      </c>
      <c r="E28" s="1">
        <v>1</v>
      </c>
      <c r="F28" s="5">
        <v>1</v>
      </c>
      <c r="G28" s="5">
        <v>1</v>
      </c>
    </row>
    <row r="29" spans="1:7" x14ac:dyDescent="0.25">
      <c r="A29" s="17" t="s">
        <v>42</v>
      </c>
      <c r="B29" s="17"/>
      <c r="C29" s="1" t="s">
        <v>25</v>
      </c>
      <c r="D29" s="1">
        <f>(E29+F29)*34</f>
        <v>68</v>
      </c>
      <c r="E29" s="1">
        <v>1</v>
      </c>
      <c r="F29" s="5">
        <v>1</v>
      </c>
      <c r="G29" s="5">
        <v>1</v>
      </c>
    </row>
    <row r="30" spans="1:7" x14ac:dyDescent="0.25">
      <c r="A30" s="22" t="s">
        <v>50</v>
      </c>
      <c r="B30" s="23"/>
      <c r="C30" s="1" t="s">
        <v>25</v>
      </c>
      <c r="D30" s="1">
        <f>G30*34</f>
        <v>136</v>
      </c>
      <c r="E30" s="1">
        <v>0</v>
      </c>
      <c r="F30" s="5">
        <v>0</v>
      </c>
      <c r="G30" s="5">
        <v>4</v>
      </c>
    </row>
    <row r="31" spans="1:7" x14ac:dyDescent="0.25">
      <c r="A31" s="22" t="s">
        <v>56</v>
      </c>
      <c r="B31" s="23"/>
      <c r="C31" s="1" t="s">
        <v>25</v>
      </c>
      <c r="D31" s="1">
        <f t="shared" ref="D31" si="3">G31*34</f>
        <v>0</v>
      </c>
      <c r="E31" s="1">
        <v>0</v>
      </c>
      <c r="F31" s="5">
        <v>0</v>
      </c>
      <c r="G31" s="5">
        <v>0</v>
      </c>
    </row>
    <row r="32" spans="1:7" x14ac:dyDescent="0.25">
      <c r="A32" s="22" t="s">
        <v>51</v>
      </c>
      <c r="B32" s="23"/>
      <c r="C32" s="1" t="s">
        <v>25</v>
      </c>
      <c r="D32" s="1">
        <f t="shared" ref="D32" si="4">G32*34</f>
        <v>0</v>
      </c>
      <c r="E32" s="1">
        <v>0</v>
      </c>
      <c r="F32" s="5">
        <v>0</v>
      </c>
      <c r="G32" s="5">
        <v>0</v>
      </c>
    </row>
    <row r="33" spans="1:7" x14ac:dyDescent="0.25">
      <c r="A33" s="18" t="s">
        <v>17</v>
      </c>
      <c r="B33" s="18"/>
      <c r="C33" s="18"/>
      <c r="D33" s="1">
        <f t="shared" si="2"/>
        <v>136</v>
      </c>
      <c r="E33" s="1">
        <f>E28+E29+E30+E31+E32</f>
        <v>2</v>
      </c>
      <c r="F33" s="5">
        <f>F28+F29+F30+F31+F32</f>
        <v>2</v>
      </c>
      <c r="G33" s="5">
        <f>G28+G29+G30+G31+G32</f>
        <v>6</v>
      </c>
    </row>
    <row r="34" spans="1:7" x14ac:dyDescent="0.25">
      <c r="A34" s="17" t="s">
        <v>24</v>
      </c>
      <c r="B34" s="17"/>
      <c r="C34" s="17"/>
      <c r="D34" s="1">
        <f>E34*34+F34*20+G34*14</f>
        <v>2222</v>
      </c>
      <c r="E34" s="1">
        <f>E24+E33</f>
        <v>33</v>
      </c>
      <c r="F34" s="5">
        <f>F24+F33</f>
        <v>34</v>
      </c>
      <c r="G34" s="5">
        <f>G24+G33</f>
        <v>30</v>
      </c>
    </row>
    <row r="35" spans="1:7" ht="30" customHeight="1" x14ac:dyDescent="0.25">
      <c r="A35" s="26" t="s">
        <v>37</v>
      </c>
      <c r="B35" s="26"/>
      <c r="C35" s="26"/>
      <c r="D35" s="26"/>
      <c r="E35" s="26"/>
      <c r="F35" s="26"/>
      <c r="G35" s="26"/>
    </row>
    <row r="36" spans="1:7" x14ac:dyDescent="0.25">
      <c r="A36" s="27" t="s">
        <v>53</v>
      </c>
      <c r="B36" s="27"/>
      <c r="C36" s="27"/>
      <c r="D36" s="27"/>
      <c r="E36" s="27"/>
      <c r="F36" s="27"/>
      <c r="G36" s="27"/>
    </row>
    <row r="37" spans="1:7" x14ac:dyDescent="0.25">
      <c r="A37" s="27" t="s">
        <v>38</v>
      </c>
      <c r="B37" s="27"/>
      <c r="C37" s="27"/>
      <c r="D37" s="27"/>
      <c r="E37" s="27"/>
      <c r="F37" s="27"/>
      <c r="G37" s="27"/>
    </row>
    <row r="38" spans="1:7" x14ac:dyDescent="0.25">
      <c r="A38" s="27" t="s">
        <v>54</v>
      </c>
      <c r="B38" s="27"/>
      <c r="C38" s="27"/>
      <c r="D38" s="27"/>
      <c r="E38" s="27"/>
      <c r="F38" s="27"/>
      <c r="G38" s="27"/>
    </row>
    <row r="39" spans="1:7" x14ac:dyDescent="0.25">
      <c r="A39" s="25" t="s">
        <v>55</v>
      </c>
      <c r="B39" s="25"/>
      <c r="C39" s="25"/>
      <c r="D39" s="25"/>
      <c r="E39" s="25"/>
      <c r="F39" s="25"/>
    </row>
  </sheetData>
  <mergeCells count="27">
    <mergeCell ref="A39:F39"/>
    <mergeCell ref="A35:G35"/>
    <mergeCell ref="A36:G36"/>
    <mergeCell ref="A37:G37"/>
    <mergeCell ref="A38:G38"/>
    <mergeCell ref="A34:C34"/>
    <mergeCell ref="A27:G27"/>
    <mergeCell ref="A30:B30"/>
    <mergeCell ref="A32:B32"/>
    <mergeCell ref="A31:B31"/>
    <mergeCell ref="A28:B28"/>
    <mergeCell ref="A1:G1"/>
    <mergeCell ref="A3:G3"/>
    <mergeCell ref="A4:G4"/>
    <mergeCell ref="A29:B29"/>
    <mergeCell ref="A33:C33"/>
    <mergeCell ref="A6:G6"/>
    <mergeCell ref="A7:G7"/>
    <mergeCell ref="A25:G25"/>
    <mergeCell ref="A26:G26"/>
    <mergeCell ref="A2:G2"/>
    <mergeCell ref="A8:A9"/>
    <mergeCell ref="A23:C23"/>
    <mergeCell ref="A24:C24"/>
    <mergeCell ref="A15:A17"/>
    <mergeCell ref="A18:A20"/>
    <mergeCell ref="A11:A14"/>
  </mergeCells>
  <pageMargins left="0.25" right="0.25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topLeftCell="A6" workbookViewId="0">
      <selection activeCell="E18" sqref="E18"/>
    </sheetView>
  </sheetViews>
  <sheetFormatPr defaultRowHeight="15" x14ac:dyDescent="0.25"/>
  <cols>
    <col min="1" max="1" width="33.85546875" customWidth="1"/>
    <col min="2" max="2" width="28.85546875" customWidth="1"/>
    <col min="4" max="4" width="13.85546875" customWidth="1"/>
  </cols>
  <sheetData>
    <row r="1" spans="1:7" x14ac:dyDescent="0.25">
      <c r="A1" s="12" t="s">
        <v>28</v>
      </c>
      <c r="B1" s="12"/>
      <c r="C1" s="12"/>
      <c r="D1" s="12"/>
      <c r="E1" s="12"/>
      <c r="F1" s="12"/>
      <c r="G1" s="12"/>
    </row>
    <row r="2" spans="1:7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28" t="s">
        <v>36</v>
      </c>
      <c r="B3" s="28"/>
      <c r="C3" s="28"/>
      <c r="D3" s="28"/>
      <c r="E3" s="28"/>
      <c r="F3" s="28"/>
      <c r="G3" s="28"/>
    </row>
    <row r="4" spans="1:7" x14ac:dyDescent="0.25">
      <c r="A4" s="14" t="s">
        <v>30</v>
      </c>
      <c r="B4" s="14"/>
      <c r="C4" s="14"/>
      <c r="D4" s="14"/>
      <c r="E4" s="14"/>
      <c r="F4" s="14"/>
      <c r="G4" s="14"/>
    </row>
    <row r="5" spans="1:7" ht="60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7" t="s">
        <v>48</v>
      </c>
      <c r="G5" s="7" t="s">
        <v>49</v>
      </c>
    </row>
    <row r="6" spans="1:7" x14ac:dyDescent="0.25">
      <c r="A6" s="15" t="s">
        <v>5</v>
      </c>
      <c r="B6" s="15"/>
      <c r="C6" s="15"/>
      <c r="D6" s="15"/>
      <c r="E6" s="15"/>
      <c r="F6" s="15"/>
      <c r="G6" s="15"/>
    </row>
    <row r="7" spans="1:7" ht="30" customHeight="1" x14ac:dyDescent="0.25">
      <c r="A7" s="16" t="s">
        <v>6</v>
      </c>
      <c r="B7" s="16"/>
      <c r="C7" s="16"/>
      <c r="D7" s="16"/>
      <c r="E7" s="16"/>
      <c r="F7" s="16"/>
      <c r="G7" s="16"/>
    </row>
    <row r="8" spans="1:7" x14ac:dyDescent="0.25">
      <c r="A8" s="21" t="s">
        <v>7</v>
      </c>
      <c r="B8" s="6" t="s">
        <v>8</v>
      </c>
      <c r="C8" s="6" t="s">
        <v>9</v>
      </c>
      <c r="D8" s="9">
        <f>34*(E8+F8)</f>
        <v>136</v>
      </c>
      <c r="E8" s="6">
        <v>2</v>
      </c>
      <c r="F8" s="10">
        <v>2</v>
      </c>
      <c r="G8" s="10">
        <v>2</v>
      </c>
    </row>
    <row r="9" spans="1:7" x14ac:dyDescent="0.25">
      <c r="A9" s="17"/>
      <c r="B9" s="1" t="s">
        <v>10</v>
      </c>
      <c r="C9" s="1" t="s">
        <v>9</v>
      </c>
      <c r="D9" s="2">
        <f t="shared" ref="D9:D24" si="0">34*(E9+F9)</f>
        <v>204</v>
      </c>
      <c r="E9" s="1">
        <v>3</v>
      </c>
      <c r="F9" s="5">
        <v>3</v>
      </c>
      <c r="G9" s="5">
        <v>3</v>
      </c>
    </row>
    <row r="10" spans="1:7" x14ac:dyDescent="0.25">
      <c r="A10" s="1" t="s">
        <v>11</v>
      </c>
      <c r="B10" s="1" t="s">
        <v>12</v>
      </c>
      <c r="C10" s="1" t="s">
        <v>9</v>
      </c>
      <c r="D10" s="2">
        <f t="shared" ref="D10:D14" si="1">34*(E10+F10)</f>
        <v>204</v>
      </c>
      <c r="E10" s="1">
        <v>3</v>
      </c>
      <c r="F10" s="5">
        <v>3</v>
      </c>
      <c r="G10" s="5">
        <v>1</v>
      </c>
    </row>
    <row r="11" spans="1:7" ht="28.5" x14ac:dyDescent="0.25">
      <c r="A11" s="19" t="s">
        <v>13</v>
      </c>
      <c r="B11" s="3" t="s">
        <v>45</v>
      </c>
      <c r="C11" s="3" t="s">
        <v>20</v>
      </c>
      <c r="D11" s="2">
        <f t="shared" si="1"/>
        <v>272</v>
      </c>
      <c r="E11" s="1">
        <v>4</v>
      </c>
      <c r="F11" s="5">
        <v>4</v>
      </c>
      <c r="G11" s="5">
        <v>4</v>
      </c>
    </row>
    <row r="12" spans="1:7" x14ac:dyDescent="0.25">
      <c r="A12" s="20"/>
      <c r="B12" s="3" t="s">
        <v>46</v>
      </c>
      <c r="C12" s="3" t="s">
        <v>20</v>
      </c>
      <c r="D12" s="2">
        <f t="shared" si="1"/>
        <v>170</v>
      </c>
      <c r="E12" s="1">
        <v>2</v>
      </c>
      <c r="F12" s="5">
        <v>3</v>
      </c>
      <c r="G12" s="5">
        <v>3</v>
      </c>
    </row>
    <row r="13" spans="1:7" x14ac:dyDescent="0.25">
      <c r="A13" s="20"/>
      <c r="B13" s="3" t="s">
        <v>47</v>
      </c>
      <c r="C13" s="3" t="s">
        <v>20</v>
      </c>
      <c r="D13" s="2">
        <f t="shared" si="1"/>
        <v>68</v>
      </c>
      <c r="E13" s="1">
        <v>1</v>
      </c>
      <c r="F13" s="5">
        <v>1</v>
      </c>
      <c r="G13" s="5">
        <v>1</v>
      </c>
    </row>
    <row r="14" spans="1:7" x14ac:dyDescent="0.25">
      <c r="A14" s="21"/>
      <c r="B14" s="3" t="s">
        <v>43</v>
      </c>
      <c r="C14" s="3" t="s">
        <v>20</v>
      </c>
      <c r="D14" s="2">
        <f t="shared" si="1"/>
        <v>170</v>
      </c>
      <c r="E14" s="1">
        <v>3</v>
      </c>
      <c r="F14" s="5">
        <v>2</v>
      </c>
      <c r="G14" s="5">
        <v>2</v>
      </c>
    </row>
    <row r="15" spans="1:7" x14ac:dyDescent="0.25">
      <c r="A15" s="19" t="s">
        <v>41</v>
      </c>
      <c r="B15" s="1" t="s">
        <v>14</v>
      </c>
      <c r="C15" s="1" t="s">
        <v>9</v>
      </c>
      <c r="D15" s="2">
        <f t="shared" si="0"/>
        <v>136</v>
      </c>
      <c r="E15" s="1">
        <v>2</v>
      </c>
      <c r="F15" s="5">
        <v>2</v>
      </c>
      <c r="G15" s="5">
        <v>2</v>
      </c>
    </row>
    <row r="16" spans="1:7" x14ac:dyDescent="0.25">
      <c r="A16" s="20"/>
      <c r="B16" s="1" t="s">
        <v>21</v>
      </c>
      <c r="C16" s="1" t="s">
        <v>9</v>
      </c>
      <c r="D16" s="2">
        <f t="shared" si="0"/>
        <v>102</v>
      </c>
      <c r="E16" s="1">
        <v>1</v>
      </c>
      <c r="F16" s="5">
        <v>2</v>
      </c>
      <c r="G16" s="5">
        <v>0</v>
      </c>
    </row>
    <row r="17" spans="1:7" x14ac:dyDescent="0.25">
      <c r="A17" s="21"/>
      <c r="B17" s="1" t="s">
        <v>39</v>
      </c>
      <c r="C17" s="1" t="s">
        <v>9</v>
      </c>
      <c r="D17" s="2">
        <f t="shared" si="0"/>
        <v>68</v>
      </c>
      <c r="E17" s="1">
        <v>1</v>
      </c>
      <c r="F17" s="5">
        <v>1</v>
      </c>
      <c r="G17" s="5">
        <v>0</v>
      </c>
    </row>
    <row r="18" spans="1:7" x14ac:dyDescent="0.25">
      <c r="A18" s="19" t="s">
        <v>40</v>
      </c>
      <c r="B18" s="3" t="s">
        <v>32</v>
      </c>
      <c r="C18" s="3" t="s">
        <v>20</v>
      </c>
      <c r="D18" s="2">
        <f t="shared" si="0"/>
        <v>340</v>
      </c>
      <c r="E18" s="1">
        <v>5</v>
      </c>
      <c r="F18" s="5">
        <v>5</v>
      </c>
      <c r="G18" s="5">
        <v>5</v>
      </c>
    </row>
    <row r="19" spans="1:7" x14ac:dyDescent="0.25">
      <c r="A19" s="20"/>
      <c r="B19" s="1" t="s">
        <v>35</v>
      </c>
      <c r="C19" s="1" t="s">
        <v>9</v>
      </c>
      <c r="D19" s="2">
        <f t="shared" si="0"/>
        <v>68</v>
      </c>
      <c r="E19" s="1">
        <v>1</v>
      </c>
      <c r="F19" s="5">
        <v>1</v>
      </c>
      <c r="G19" s="5">
        <v>0</v>
      </c>
    </row>
    <row r="20" spans="1:7" x14ac:dyDescent="0.25">
      <c r="A20" s="21"/>
      <c r="B20" s="1" t="s">
        <v>34</v>
      </c>
      <c r="C20" s="1" t="s">
        <v>9</v>
      </c>
      <c r="D20" s="2">
        <f t="shared" si="0"/>
        <v>68</v>
      </c>
      <c r="E20" s="1">
        <v>1</v>
      </c>
      <c r="F20" s="5">
        <v>1</v>
      </c>
      <c r="G20" s="5">
        <v>0</v>
      </c>
    </row>
    <row r="21" spans="1:7" ht="29.1" customHeight="1" x14ac:dyDescent="0.25">
      <c r="A21" s="1" t="s">
        <v>44</v>
      </c>
      <c r="B21" s="1" t="s">
        <v>44</v>
      </c>
      <c r="C21" s="1" t="s">
        <v>9</v>
      </c>
      <c r="D21" s="2">
        <f t="shared" si="0"/>
        <v>68</v>
      </c>
      <c r="E21" s="1">
        <v>1</v>
      </c>
      <c r="F21" s="5">
        <v>1</v>
      </c>
      <c r="G21" s="5">
        <v>1</v>
      </c>
    </row>
    <row r="22" spans="1:7" x14ac:dyDescent="0.25">
      <c r="A22" s="1" t="s">
        <v>15</v>
      </c>
      <c r="B22" s="1" t="s">
        <v>15</v>
      </c>
      <c r="C22" s="1" t="s">
        <v>9</v>
      </c>
      <c r="D22" s="2">
        <f t="shared" si="0"/>
        <v>136</v>
      </c>
      <c r="E22" s="1">
        <v>2</v>
      </c>
      <c r="F22" s="5">
        <v>2</v>
      </c>
      <c r="G22" s="5">
        <v>2</v>
      </c>
    </row>
    <row r="23" spans="1:7" x14ac:dyDescent="0.25">
      <c r="A23" s="24" t="s">
        <v>16</v>
      </c>
      <c r="B23" s="24"/>
      <c r="C23" s="24"/>
      <c r="D23" s="2">
        <f t="shared" si="0"/>
        <v>34</v>
      </c>
      <c r="E23" s="1">
        <v>1</v>
      </c>
      <c r="F23" s="5">
        <v>0</v>
      </c>
      <c r="G23" s="5">
        <v>0</v>
      </c>
    </row>
    <row r="24" spans="1:7" x14ac:dyDescent="0.25">
      <c r="A24" s="31" t="s">
        <v>17</v>
      </c>
      <c r="B24" s="31"/>
      <c r="C24" s="31"/>
      <c r="D24" s="8">
        <f t="shared" si="0"/>
        <v>2244</v>
      </c>
      <c r="E24" s="4">
        <f>SUM(E8:E23)</f>
        <v>33</v>
      </c>
      <c r="F24" s="7">
        <f>SUM(F8:F23)</f>
        <v>33</v>
      </c>
      <c r="G24" s="7">
        <f>SUM(G8:G23)</f>
        <v>26</v>
      </c>
    </row>
    <row r="25" spans="1:7" ht="14.45" customHeight="1" x14ac:dyDescent="0.25">
      <c r="A25" s="15" t="s">
        <v>18</v>
      </c>
      <c r="B25" s="15"/>
      <c r="C25" s="15"/>
      <c r="D25" s="15"/>
      <c r="E25" s="15"/>
      <c r="F25" s="15"/>
      <c r="G25" s="15"/>
    </row>
    <row r="26" spans="1:7" ht="30" customHeight="1" x14ac:dyDescent="0.25">
      <c r="A26" s="16" t="s">
        <v>19</v>
      </c>
      <c r="B26" s="16"/>
      <c r="C26" s="16"/>
      <c r="D26" s="16"/>
      <c r="E26" s="16"/>
      <c r="F26" s="16"/>
      <c r="G26" s="16"/>
    </row>
    <row r="27" spans="1:7" ht="14.45" customHeight="1" x14ac:dyDescent="0.25">
      <c r="A27" s="32" t="s">
        <v>22</v>
      </c>
      <c r="B27" s="33"/>
      <c r="C27" s="33"/>
      <c r="D27" s="33"/>
      <c r="E27" s="33"/>
      <c r="F27" s="33"/>
      <c r="G27" s="34"/>
    </row>
    <row r="28" spans="1:7" x14ac:dyDescent="0.25">
      <c r="A28" s="21" t="s">
        <v>42</v>
      </c>
      <c r="B28" s="21"/>
      <c r="C28" s="6" t="s">
        <v>25</v>
      </c>
      <c r="D28" s="6">
        <f t="shared" ref="D28:D31" si="2">(E28+F28)*34</f>
        <v>68</v>
      </c>
      <c r="E28" s="6">
        <v>1</v>
      </c>
      <c r="F28" s="10">
        <v>1</v>
      </c>
      <c r="G28" s="10">
        <v>1</v>
      </c>
    </row>
    <row r="29" spans="1:7" x14ac:dyDescent="0.25">
      <c r="A29" s="22" t="s">
        <v>50</v>
      </c>
      <c r="B29" s="23"/>
      <c r="C29" s="1" t="s">
        <v>25</v>
      </c>
      <c r="D29" s="1">
        <f>G29*34</f>
        <v>136</v>
      </c>
      <c r="E29" s="1">
        <v>0</v>
      </c>
      <c r="F29" s="5">
        <v>0</v>
      </c>
      <c r="G29" s="5">
        <v>4</v>
      </c>
    </row>
    <row r="30" spans="1:7" x14ac:dyDescent="0.25">
      <c r="A30" s="22" t="s">
        <v>56</v>
      </c>
      <c r="B30" s="23"/>
      <c r="C30" s="1" t="s">
        <v>25</v>
      </c>
      <c r="D30" s="1">
        <f t="shared" ref="D30" si="3">G30*34</f>
        <v>0</v>
      </c>
      <c r="E30" s="1">
        <v>0</v>
      </c>
      <c r="F30" s="5">
        <v>0</v>
      </c>
      <c r="G30" s="5">
        <v>0</v>
      </c>
    </row>
    <row r="31" spans="1:7" x14ac:dyDescent="0.25">
      <c r="A31" s="18" t="s">
        <v>17</v>
      </c>
      <c r="B31" s="18"/>
      <c r="C31" s="18"/>
      <c r="D31" s="1">
        <f t="shared" si="2"/>
        <v>68</v>
      </c>
      <c r="E31" s="1">
        <f>E28+E29+E30</f>
        <v>1</v>
      </c>
      <c r="F31" s="5">
        <f>F28+F29+F30</f>
        <v>1</v>
      </c>
      <c r="G31" s="5">
        <f>G28+G29+G30</f>
        <v>5</v>
      </c>
    </row>
    <row r="32" spans="1:7" x14ac:dyDescent="0.25">
      <c r="A32" s="17" t="s">
        <v>24</v>
      </c>
      <c r="B32" s="17"/>
      <c r="C32" s="17"/>
      <c r="D32" s="1">
        <f>E32*34+F32*20+G32*14</f>
        <v>2270</v>
      </c>
      <c r="E32" s="1">
        <f>E24+E31</f>
        <v>34</v>
      </c>
      <c r="F32" s="5">
        <f>F24+F31</f>
        <v>34</v>
      </c>
      <c r="G32" s="5">
        <f>G24+G31</f>
        <v>31</v>
      </c>
    </row>
    <row r="33" spans="1:7" ht="30.75" customHeight="1" x14ac:dyDescent="0.25">
      <c r="A33" s="26" t="s">
        <v>37</v>
      </c>
      <c r="B33" s="26"/>
      <c r="C33" s="26"/>
      <c r="D33" s="26"/>
      <c r="E33" s="26"/>
      <c r="F33" s="26"/>
      <c r="G33" s="26"/>
    </row>
    <row r="34" spans="1:7" x14ac:dyDescent="0.25">
      <c r="A34" s="27" t="s">
        <v>53</v>
      </c>
      <c r="B34" s="27"/>
      <c r="C34" s="27"/>
      <c r="D34" s="27"/>
      <c r="E34" s="27"/>
      <c r="F34" s="27"/>
      <c r="G34" s="27"/>
    </row>
    <row r="35" spans="1:7" x14ac:dyDescent="0.25">
      <c r="A35" s="27" t="s">
        <v>38</v>
      </c>
      <c r="B35" s="27"/>
      <c r="C35" s="27"/>
      <c r="D35" s="27"/>
      <c r="E35" s="27"/>
      <c r="F35" s="27"/>
      <c r="G35" s="27"/>
    </row>
    <row r="36" spans="1:7" x14ac:dyDescent="0.25">
      <c r="A36" s="27" t="s">
        <v>54</v>
      </c>
      <c r="B36" s="27"/>
      <c r="C36" s="27"/>
      <c r="D36" s="27"/>
      <c r="E36" s="27"/>
      <c r="F36" s="27"/>
      <c r="G36" s="27"/>
    </row>
    <row r="37" spans="1:7" x14ac:dyDescent="0.25">
      <c r="A37" s="25" t="s">
        <v>55</v>
      </c>
      <c r="B37" s="25"/>
      <c r="C37" s="25"/>
      <c r="D37" s="25"/>
      <c r="E37" s="25"/>
      <c r="F37" s="25"/>
    </row>
  </sheetData>
  <mergeCells count="25">
    <mergeCell ref="A37:F37"/>
    <mergeCell ref="A23:C23"/>
    <mergeCell ref="A24:C24"/>
    <mergeCell ref="A32:C32"/>
    <mergeCell ref="A28:B28"/>
    <mergeCell ref="A31:C31"/>
    <mergeCell ref="A33:G33"/>
    <mergeCell ref="A34:G34"/>
    <mergeCell ref="A35:G35"/>
    <mergeCell ref="A36:G36"/>
    <mergeCell ref="A25:G25"/>
    <mergeCell ref="A26:G26"/>
    <mergeCell ref="A27:G27"/>
    <mergeCell ref="A30:B30"/>
    <mergeCell ref="A29:B29"/>
    <mergeCell ref="A11:A14"/>
    <mergeCell ref="A15:A17"/>
    <mergeCell ref="A18:A20"/>
    <mergeCell ref="A8:A9"/>
    <mergeCell ref="A1:G1"/>
    <mergeCell ref="A2:G2"/>
    <mergeCell ref="A3:G3"/>
    <mergeCell ref="A4:G4"/>
    <mergeCell ref="A7:G7"/>
    <mergeCell ref="A6:G6"/>
  </mergeCells>
  <pageMargins left="0.25" right="0.25" top="0.75" bottom="0.7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workbookViewId="0">
      <selection activeCell="E19" sqref="E19"/>
    </sheetView>
  </sheetViews>
  <sheetFormatPr defaultRowHeight="15" x14ac:dyDescent="0.25"/>
  <cols>
    <col min="1" max="1" width="33.85546875" customWidth="1"/>
    <col min="2" max="2" width="28.85546875" customWidth="1"/>
    <col min="4" max="4" width="13.85546875" customWidth="1"/>
  </cols>
  <sheetData>
    <row r="1" spans="1:7" x14ac:dyDescent="0.25">
      <c r="A1" s="12" t="s">
        <v>29</v>
      </c>
      <c r="B1" s="12"/>
      <c r="C1" s="12"/>
      <c r="D1" s="12"/>
      <c r="E1" s="12"/>
      <c r="F1" s="12"/>
      <c r="G1" s="12"/>
    </row>
    <row r="2" spans="1:7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28" t="s">
        <v>36</v>
      </c>
      <c r="B3" s="28"/>
      <c r="C3" s="28"/>
      <c r="D3" s="28"/>
      <c r="E3" s="28"/>
      <c r="F3" s="28"/>
      <c r="G3" s="28"/>
    </row>
    <row r="4" spans="1:7" x14ac:dyDescent="0.25">
      <c r="A4" s="14" t="s">
        <v>33</v>
      </c>
      <c r="B4" s="14"/>
      <c r="C4" s="14"/>
      <c r="D4" s="14"/>
      <c r="E4" s="14"/>
      <c r="F4" s="14"/>
      <c r="G4" s="14"/>
    </row>
    <row r="5" spans="1:7" ht="60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5" t="s">
        <v>48</v>
      </c>
      <c r="G5" s="5" t="s">
        <v>49</v>
      </c>
    </row>
    <row r="6" spans="1:7" x14ac:dyDescent="0.25">
      <c r="A6" s="15" t="s">
        <v>5</v>
      </c>
      <c r="B6" s="15"/>
      <c r="C6" s="15"/>
      <c r="D6" s="15"/>
      <c r="E6" s="15"/>
      <c r="F6" s="15"/>
      <c r="G6" s="15"/>
    </row>
    <row r="7" spans="1:7" ht="30" customHeight="1" x14ac:dyDescent="0.25">
      <c r="A7" s="16" t="s">
        <v>6</v>
      </c>
      <c r="B7" s="16"/>
      <c r="C7" s="16"/>
      <c r="D7" s="16"/>
      <c r="E7" s="16"/>
      <c r="F7" s="16"/>
      <c r="G7" s="16"/>
    </row>
    <row r="8" spans="1:7" x14ac:dyDescent="0.25">
      <c r="A8" s="17" t="s">
        <v>7</v>
      </c>
      <c r="B8" s="1" t="s">
        <v>8</v>
      </c>
      <c r="C8" s="1" t="s">
        <v>9</v>
      </c>
      <c r="D8" s="2">
        <f>34*(E8+F8)</f>
        <v>136</v>
      </c>
      <c r="E8" s="1">
        <v>2</v>
      </c>
      <c r="F8" s="5">
        <v>2</v>
      </c>
      <c r="G8" s="5">
        <v>2</v>
      </c>
    </row>
    <row r="9" spans="1:7" x14ac:dyDescent="0.25">
      <c r="A9" s="17"/>
      <c r="B9" s="1" t="s">
        <v>10</v>
      </c>
      <c r="C9" s="1" t="s">
        <v>9</v>
      </c>
      <c r="D9" s="2">
        <f t="shared" ref="D9:D22" si="0">34*(E9+F9)</f>
        <v>204</v>
      </c>
      <c r="E9" s="1">
        <v>3</v>
      </c>
      <c r="F9" s="5">
        <v>3</v>
      </c>
      <c r="G9" s="5">
        <v>3</v>
      </c>
    </row>
    <row r="10" spans="1:7" x14ac:dyDescent="0.25">
      <c r="A10" s="1" t="s">
        <v>11</v>
      </c>
      <c r="B10" s="1" t="s">
        <v>12</v>
      </c>
      <c r="C10" s="1" t="s">
        <v>9</v>
      </c>
      <c r="D10" s="2">
        <f t="shared" si="0"/>
        <v>204</v>
      </c>
      <c r="E10" s="1">
        <v>3</v>
      </c>
      <c r="F10" s="5">
        <v>3</v>
      </c>
      <c r="G10" s="5">
        <v>1</v>
      </c>
    </row>
    <row r="11" spans="1:7" ht="30" x14ac:dyDescent="0.25">
      <c r="A11" s="19" t="s">
        <v>13</v>
      </c>
      <c r="B11" s="1" t="s">
        <v>45</v>
      </c>
      <c r="C11" s="1" t="s">
        <v>9</v>
      </c>
      <c r="D11" s="2">
        <f t="shared" si="0"/>
        <v>170</v>
      </c>
      <c r="E11" s="1">
        <v>2</v>
      </c>
      <c r="F11" s="5">
        <v>3</v>
      </c>
      <c r="G11" s="5">
        <v>3</v>
      </c>
    </row>
    <row r="12" spans="1:7" x14ac:dyDescent="0.25">
      <c r="A12" s="20"/>
      <c r="B12" s="1" t="s">
        <v>46</v>
      </c>
      <c r="C12" s="1" t="s">
        <v>9</v>
      </c>
      <c r="D12" s="2">
        <f t="shared" si="0"/>
        <v>102</v>
      </c>
      <c r="E12" s="1">
        <v>2</v>
      </c>
      <c r="F12" s="5">
        <v>1</v>
      </c>
      <c r="G12" s="5">
        <v>1</v>
      </c>
    </row>
    <row r="13" spans="1:7" x14ac:dyDescent="0.25">
      <c r="A13" s="20"/>
      <c r="B13" s="1" t="s">
        <v>47</v>
      </c>
      <c r="C13" s="1" t="s">
        <v>9</v>
      </c>
      <c r="D13" s="2">
        <f t="shared" si="0"/>
        <v>68</v>
      </c>
      <c r="E13" s="1">
        <v>1</v>
      </c>
      <c r="F13" s="5">
        <v>1</v>
      </c>
      <c r="G13" s="5">
        <v>1</v>
      </c>
    </row>
    <row r="14" spans="1:7" x14ac:dyDescent="0.25">
      <c r="A14" s="21"/>
      <c r="B14" s="1" t="s">
        <v>43</v>
      </c>
      <c r="C14" s="1" t="s">
        <v>9</v>
      </c>
      <c r="D14" s="2">
        <f t="shared" si="0"/>
        <v>68</v>
      </c>
      <c r="E14" s="1">
        <v>1</v>
      </c>
      <c r="F14" s="5">
        <v>1</v>
      </c>
      <c r="G14" s="5">
        <v>0</v>
      </c>
    </row>
    <row r="15" spans="1:7" x14ac:dyDescent="0.25">
      <c r="A15" s="19" t="s">
        <v>41</v>
      </c>
      <c r="B15" s="1" t="s">
        <v>14</v>
      </c>
      <c r="C15" s="1" t="s">
        <v>9</v>
      </c>
      <c r="D15" s="2">
        <f t="shared" si="0"/>
        <v>136</v>
      </c>
      <c r="E15" s="1">
        <v>2</v>
      </c>
      <c r="F15" s="5">
        <v>2</v>
      </c>
      <c r="G15" s="5">
        <v>2</v>
      </c>
    </row>
    <row r="16" spans="1:7" x14ac:dyDescent="0.25">
      <c r="A16" s="20"/>
      <c r="B16" s="1" t="s">
        <v>21</v>
      </c>
      <c r="C16" s="1" t="s">
        <v>9</v>
      </c>
      <c r="D16" s="2">
        <f t="shared" si="0"/>
        <v>102</v>
      </c>
      <c r="E16" s="1">
        <v>1</v>
      </c>
      <c r="F16" s="5">
        <v>2</v>
      </c>
      <c r="G16" s="5">
        <v>0</v>
      </c>
    </row>
    <row r="17" spans="1:7" x14ac:dyDescent="0.25">
      <c r="A17" s="21"/>
      <c r="B17" s="1" t="s">
        <v>39</v>
      </c>
      <c r="C17" s="1" t="s">
        <v>9</v>
      </c>
      <c r="D17" s="2">
        <f t="shared" si="0"/>
        <v>68</v>
      </c>
      <c r="E17" s="1">
        <v>1</v>
      </c>
      <c r="F17" s="5">
        <v>1</v>
      </c>
      <c r="G17" s="5">
        <v>0</v>
      </c>
    </row>
    <row r="18" spans="1:7" x14ac:dyDescent="0.25">
      <c r="A18" s="19" t="s">
        <v>40</v>
      </c>
      <c r="B18" s="1" t="s">
        <v>32</v>
      </c>
      <c r="C18" s="1" t="s">
        <v>9</v>
      </c>
      <c r="D18" s="2">
        <f t="shared" si="0"/>
        <v>102</v>
      </c>
      <c r="E18" s="1">
        <v>1</v>
      </c>
      <c r="F18" s="5">
        <v>2</v>
      </c>
      <c r="G18" s="5">
        <v>0</v>
      </c>
    </row>
    <row r="19" spans="1:7" x14ac:dyDescent="0.25">
      <c r="A19" s="20"/>
      <c r="B19" s="3" t="s">
        <v>35</v>
      </c>
      <c r="C19" s="3" t="s">
        <v>20</v>
      </c>
      <c r="D19" s="2">
        <f t="shared" si="0"/>
        <v>272</v>
      </c>
      <c r="E19" s="1">
        <v>4</v>
      </c>
      <c r="F19" s="5">
        <v>4</v>
      </c>
      <c r="G19" s="5">
        <v>4</v>
      </c>
    </row>
    <row r="20" spans="1:7" x14ac:dyDescent="0.25">
      <c r="A20" s="21"/>
      <c r="B20" s="3" t="s">
        <v>34</v>
      </c>
      <c r="C20" s="3" t="s">
        <v>20</v>
      </c>
      <c r="D20" s="2">
        <f t="shared" si="0"/>
        <v>272</v>
      </c>
      <c r="E20" s="1">
        <v>4</v>
      </c>
      <c r="F20" s="5">
        <v>4</v>
      </c>
      <c r="G20" s="5">
        <v>4</v>
      </c>
    </row>
    <row r="21" spans="1:7" ht="29.1" customHeight="1" x14ac:dyDescent="0.25">
      <c r="A21" s="1" t="s">
        <v>44</v>
      </c>
      <c r="B21" s="1" t="s">
        <v>44</v>
      </c>
      <c r="C21" s="1" t="s">
        <v>9</v>
      </c>
      <c r="D21" s="2">
        <f t="shared" si="0"/>
        <v>68</v>
      </c>
      <c r="E21" s="1">
        <v>1</v>
      </c>
      <c r="F21" s="5">
        <v>1</v>
      </c>
      <c r="G21" s="5">
        <v>1</v>
      </c>
    </row>
    <row r="22" spans="1:7" x14ac:dyDescent="0.25">
      <c r="A22" s="1" t="s">
        <v>15</v>
      </c>
      <c r="B22" s="1" t="s">
        <v>15</v>
      </c>
      <c r="C22" s="1" t="s">
        <v>9</v>
      </c>
      <c r="D22" s="2">
        <f t="shared" si="0"/>
        <v>136</v>
      </c>
      <c r="E22" s="1">
        <v>2</v>
      </c>
      <c r="F22" s="5">
        <v>2</v>
      </c>
      <c r="G22" s="5">
        <v>2</v>
      </c>
    </row>
    <row r="23" spans="1:7" x14ac:dyDescent="0.25">
      <c r="A23" s="24" t="s">
        <v>16</v>
      </c>
      <c r="B23" s="24"/>
      <c r="C23" s="24"/>
      <c r="D23" s="2">
        <f t="shared" ref="D23:D24" si="1">34*(E23+F23)</f>
        <v>34</v>
      </c>
      <c r="E23" s="1">
        <v>1</v>
      </c>
      <c r="F23" s="5">
        <v>0</v>
      </c>
      <c r="G23" s="5">
        <v>0</v>
      </c>
    </row>
    <row r="24" spans="1:7" x14ac:dyDescent="0.25">
      <c r="A24" s="18" t="s">
        <v>17</v>
      </c>
      <c r="B24" s="18"/>
      <c r="C24" s="18"/>
      <c r="D24" s="2">
        <f t="shared" si="1"/>
        <v>2142</v>
      </c>
      <c r="E24" s="1">
        <f>SUM(E8:E23)</f>
        <v>31</v>
      </c>
      <c r="F24" s="5">
        <f>SUM(F8:F23)</f>
        <v>32</v>
      </c>
      <c r="G24" s="5">
        <f>SUM(G8:G23)</f>
        <v>24</v>
      </c>
    </row>
    <row r="25" spans="1:7" ht="14.45" customHeight="1" x14ac:dyDescent="0.25">
      <c r="A25" s="15" t="s">
        <v>18</v>
      </c>
      <c r="B25" s="15"/>
      <c r="C25" s="15"/>
      <c r="D25" s="15"/>
      <c r="E25" s="15"/>
      <c r="F25" s="15"/>
      <c r="G25" s="15"/>
    </row>
    <row r="26" spans="1:7" ht="30" customHeight="1" x14ac:dyDescent="0.25">
      <c r="A26" s="16" t="s">
        <v>19</v>
      </c>
      <c r="B26" s="16"/>
      <c r="C26" s="16"/>
      <c r="D26" s="16"/>
      <c r="E26" s="16"/>
      <c r="F26" s="16"/>
      <c r="G26" s="16"/>
    </row>
    <row r="27" spans="1:7" ht="14.45" customHeight="1" x14ac:dyDescent="0.25">
      <c r="A27" s="16" t="s">
        <v>22</v>
      </c>
      <c r="B27" s="16"/>
      <c r="C27" s="16"/>
      <c r="D27" s="16"/>
      <c r="E27" s="16"/>
      <c r="F27" s="16"/>
      <c r="G27" s="16"/>
    </row>
    <row r="28" spans="1:7" x14ac:dyDescent="0.25">
      <c r="A28" s="17" t="s">
        <v>23</v>
      </c>
      <c r="B28" s="17"/>
      <c r="C28" s="1" t="s">
        <v>25</v>
      </c>
      <c r="D28" s="1">
        <f t="shared" ref="D28" si="2">(E28+F28)*34</f>
        <v>68</v>
      </c>
      <c r="E28" s="1">
        <v>1</v>
      </c>
      <c r="F28" s="5">
        <v>1</v>
      </c>
      <c r="G28" s="5">
        <v>1</v>
      </c>
    </row>
    <row r="29" spans="1:7" ht="14.45" customHeight="1" x14ac:dyDescent="0.25">
      <c r="A29" s="17" t="s">
        <v>42</v>
      </c>
      <c r="B29" s="17"/>
      <c r="C29" s="1" t="s">
        <v>25</v>
      </c>
      <c r="D29" s="1">
        <f>(E29+F29)*34</f>
        <v>68</v>
      </c>
      <c r="E29" s="1">
        <v>1</v>
      </c>
      <c r="F29" s="5">
        <v>1</v>
      </c>
      <c r="G29" s="5">
        <v>1</v>
      </c>
    </row>
    <row r="30" spans="1:7" ht="14.45" customHeight="1" x14ac:dyDescent="0.25">
      <c r="A30" s="22" t="s">
        <v>50</v>
      </c>
      <c r="B30" s="23"/>
      <c r="C30" s="1" t="s">
        <v>25</v>
      </c>
      <c r="D30" s="1">
        <f>G30*34</f>
        <v>136</v>
      </c>
      <c r="E30" s="1">
        <v>0</v>
      </c>
      <c r="F30" s="5">
        <v>0</v>
      </c>
      <c r="G30" s="5">
        <v>4</v>
      </c>
    </row>
    <row r="31" spans="1:7" ht="14.45" customHeight="1" x14ac:dyDescent="0.25">
      <c r="A31" s="22" t="s">
        <v>52</v>
      </c>
      <c r="B31" s="23"/>
      <c r="C31" s="1" t="s">
        <v>25</v>
      </c>
      <c r="D31" s="1">
        <f t="shared" ref="D31" si="3">G31*34</f>
        <v>0</v>
      </c>
      <c r="E31" s="1">
        <v>0</v>
      </c>
      <c r="F31" s="5">
        <v>0</v>
      </c>
      <c r="G31" s="5">
        <v>0</v>
      </c>
    </row>
    <row r="32" spans="1:7" x14ac:dyDescent="0.25">
      <c r="A32" s="18" t="s">
        <v>17</v>
      </c>
      <c r="B32" s="18"/>
      <c r="C32" s="18"/>
      <c r="D32" s="1">
        <f t="shared" ref="D32" si="4">(E32+F32)*34</f>
        <v>136</v>
      </c>
      <c r="E32" s="1">
        <f>E28+E29+E30+E31</f>
        <v>2</v>
      </c>
      <c r="F32" s="5">
        <f>F28+F29+F30+F31</f>
        <v>2</v>
      </c>
      <c r="G32" s="5">
        <f>G28+G29+G30+G31</f>
        <v>6</v>
      </c>
    </row>
    <row r="33" spans="1:7" x14ac:dyDescent="0.25">
      <c r="A33" s="17" t="s">
        <v>24</v>
      </c>
      <c r="B33" s="17"/>
      <c r="C33" s="17"/>
      <c r="D33" s="1">
        <f>E33*34+F33*20+G33*14</f>
        <v>2222</v>
      </c>
      <c r="E33" s="1">
        <f>E24+E32</f>
        <v>33</v>
      </c>
      <c r="F33" s="5">
        <f>F24+F32</f>
        <v>34</v>
      </c>
      <c r="G33" s="5">
        <f>G24+G32</f>
        <v>30</v>
      </c>
    </row>
    <row r="34" spans="1:7" ht="30" customHeight="1" x14ac:dyDescent="0.25">
      <c r="A34" s="26" t="s">
        <v>37</v>
      </c>
      <c r="B34" s="26"/>
      <c r="C34" s="26"/>
      <c r="D34" s="26"/>
      <c r="E34" s="26"/>
      <c r="F34" s="26"/>
      <c r="G34" s="26"/>
    </row>
    <row r="35" spans="1:7" x14ac:dyDescent="0.25">
      <c r="A35" s="27" t="s">
        <v>53</v>
      </c>
      <c r="B35" s="27"/>
      <c r="C35" s="27"/>
      <c r="D35" s="27"/>
      <c r="E35" s="27"/>
      <c r="F35" s="27"/>
      <c r="G35" s="27"/>
    </row>
    <row r="36" spans="1:7" x14ac:dyDescent="0.25">
      <c r="A36" s="27" t="s">
        <v>38</v>
      </c>
      <c r="B36" s="27"/>
      <c r="C36" s="27"/>
      <c r="D36" s="27"/>
      <c r="E36" s="27"/>
      <c r="F36" s="27"/>
      <c r="G36" s="27"/>
    </row>
    <row r="37" spans="1:7" x14ac:dyDescent="0.25">
      <c r="A37" s="27" t="s">
        <v>54</v>
      </c>
      <c r="B37" s="27"/>
      <c r="C37" s="27"/>
      <c r="D37" s="27"/>
      <c r="E37" s="27"/>
      <c r="F37" s="27"/>
      <c r="G37" s="27"/>
    </row>
    <row r="38" spans="1:7" x14ac:dyDescent="0.25">
      <c r="A38" s="25" t="s">
        <v>55</v>
      </c>
      <c r="B38" s="25"/>
      <c r="C38" s="25"/>
      <c r="D38" s="25"/>
      <c r="E38" s="25"/>
      <c r="F38" s="25"/>
    </row>
  </sheetData>
  <mergeCells count="26">
    <mergeCell ref="A31:B31"/>
    <mergeCell ref="A30:B30"/>
    <mergeCell ref="A8:A9"/>
    <mergeCell ref="A38:F38"/>
    <mergeCell ref="A15:A17"/>
    <mergeCell ref="A33:C33"/>
    <mergeCell ref="A23:C23"/>
    <mergeCell ref="A24:C24"/>
    <mergeCell ref="A32:C32"/>
    <mergeCell ref="A34:G34"/>
    <mergeCell ref="A35:G35"/>
    <mergeCell ref="A36:G36"/>
    <mergeCell ref="A28:B28"/>
    <mergeCell ref="A29:B29"/>
    <mergeCell ref="A37:G37"/>
    <mergeCell ref="A25:G25"/>
    <mergeCell ref="A26:G26"/>
    <mergeCell ref="A27:G27"/>
    <mergeCell ref="A1:G1"/>
    <mergeCell ref="A2:G2"/>
    <mergeCell ref="A3:G3"/>
    <mergeCell ref="A11:A14"/>
    <mergeCell ref="A18:A20"/>
    <mergeCell ref="A4:G4"/>
    <mergeCell ref="A6:G6"/>
    <mergeCell ref="A7:G7"/>
  </mergeCells>
  <pageMargins left="0.25" right="0.25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ИУП 1</vt:lpstr>
      <vt:lpstr>ИУП 2</vt:lpstr>
      <vt:lpstr>ИУП 3</vt:lpstr>
      <vt:lpstr>ИУП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Пользователь</cp:lastModifiedBy>
  <cp:lastPrinted>2025-04-16T08:24:31Z</cp:lastPrinted>
  <dcterms:created xsi:type="dcterms:W3CDTF">2022-07-19T13:22:39Z</dcterms:created>
  <dcterms:modified xsi:type="dcterms:W3CDTF">2025-08-02T15:05:20Z</dcterms:modified>
</cp:coreProperties>
</file>